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9" activeTab="0"/>
  </bookViews>
  <sheets>
    <sheet name="ЗАО МАГСИБМЕТ уголок, швеллер г_к" sheetId="1" r:id="rId1"/>
  </sheets>
  <definedNames>
    <definedName name="_xlnm.Print_Area" localSheetId="0">'ЗАО МАГСИБМЕТ уголок, швеллер г_к'!$A$2:$J$58</definedName>
    <definedName name="Excel_BuiltIn_Print_Area_1_1">'ЗАО МАГСИБМЕТ уголок, швеллер г_к'!$A$2:$J$55</definedName>
    <definedName name="Excel_BuiltIn_Print_Area_1_1_1">'ЗАО МАГСИБМЕТ уголок, швеллер г_к'!$A$2:$J$52</definedName>
    <definedName name="Excel_BuiltIn_Print_Area_1_1_1_1">'ЗАО МАГСИБМЕТ уголок, швеллер г_к'!$A$2:$J$49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<sst xmlns="http://schemas.openxmlformats.org/spreadsheetml/2006/main" count="61" uniqueCount="57">
  <si>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                                                ЦЕНЫ НА СОРТОВОЙ ПРОКАТ                                               (уголок, швеллер, квадрат, круг)</t>
  </si>
  <si>
    <t>«17» мая 2018 г.</t>
  </si>
  <si>
    <t>Оформить заявку на металлопрокат можно также на нашем сайте www.msm24.ru через Корзину</t>
  </si>
  <si>
    <t xml:space="preserve">        Наименование</t>
  </si>
  <si>
    <t>Длина, м.п.</t>
  </si>
  <si>
    <t xml:space="preserve">    Вес 1 м. п.,  кг</t>
  </si>
  <si>
    <t xml:space="preserve"> Цена с НДС   до 5 Тн</t>
  </si>
  <si>
    <t xml:space="preserve">            Цена с НДС             5 — 10 Тн</t>
  </si>
  <si>
    <t>Цена с НДС*** для производственников, торгующих организаций и постоянных клиентов</t>
  </si>
  <si>
    <t>руб./м.п.</t>
  </si>
  <si>
    <t>руб./шт</t>
  </si>
  <si>
    <t>руб./Тн.</t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</si>
  <si>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25х25х4,0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</si>
  <si>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32х32х4,0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</si>
  <si>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35х35х4,0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</si>
  <si>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40х40х4,0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</si>
  <si>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50х50х4,0 </t>
    </r>
  </si>
  <si>
    <r>
      <t xml:space="preserve">ГОСТ 8509-93 Уголок г/к Ст3 </t>
    </r>
    <r>
      <rPr>
        <b/>
        <sz val="28"/>
        <color indexed="8"/>
        <rFont val="Times New Roman"/>
        <family val="1"/>
      </rPr>
      <t xml:space="preserve">50х50х5,0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</si>
  <si>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63х63х4,0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</si>
  <si>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63х63х5,0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</si>
  <si>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75х75х5,0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</si>
  <si>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75х75х6,0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</si>
  <si>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90х90х6,0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</si>
  <si>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90х90х7,0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</si>
  <si>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100х100х7,0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</si>
  <si>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100х100х8,0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</si>
  <si>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125х125х8,0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</si>
  <si>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140х140х10,0 </t>
    </r>
  </si>
  <si>
    <r>
      <t>ГОСТ 8509-93 Уголок г/к Ст3</t>
    </r>
    <r>
      <rPr>
        <b/>
        <sz val="28"/>
        <color indexed="8"/>
        <rFont val="Times New Roman"/>
        <family val="1"/>
      </rPr>
      <t xml:space="preserve"> 160х160х12,0 </t>
    </r>
  </si>
  <si>
    <t xml:space="preserve">Швеллер г/к Ст3             № 6,5         ГОСТ 8240-97  </t>
  </si>
  <si>
    <t xml:space="preserve">Швеллер г/к Ст3             № 8                      ГОСТ 8240-97  </t>
  </si>
  <si>
    <t xml:space="preserve">Швеллер г/к Ст3          № 10П            ГОСТ 8240-97  </t>
  </si>
  <si>
    <t xml:space="preserve">Швеллер г/к Ст3            № 12 У           ГОСТ 8240-97  </t>
  </si>
  <si>
    <t xml:space="preserve">Швеллер г/к Ст3            № 14          ГОСТ 8240-97  </t>
  </si>
  <si>
    <t xml:space="preserve">Швеллер г/к Ст3            № 16           ГОСТ 8240-97  </t>
  </si>
  <si>
    <t xml:space="preserve">Швеллер г/к Ст3            № 18          ГОСТ 8240-97  </t>
  </si>
  <si>
    <t xml:space="preserve">Швеллер г/к Ст3            № 22П           ГОСТ 8240-97  </t>
  </si>
  <si>
    <r>
      <t xml:space="preserve"> ГОСТ 2591-88   Квадрат г/к Ст3        </t>
    </r>
    <r>
      <rPr>
        <b/>
        <sz val="28"/>
        <color indexed="8"/>
        <rFont val="Times New Roman"/>
        <family val="1"/>
      </rPr>
      <t>10х10</t>
    </r>
  </si>
  <si>
    <r>
      <t xml:space="preserve"> ГОСТ 2591-88   Квадрат г/к Ст3        </t>
    </r>
    <r>
      <rPr>
        <b/>
        <sz val="28"/>
        <color indexed="8"/>
        <rFont val="Times New Roman"/>
        <family val="1"/>
      </rPr>
      <t>12х12</t>
    </r>
  </si>
  <si>
    <r>
      <t xml:space="preserve"> ГОСТ 2590-88   Круглый прокат г/к Ст3пс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6,5</t>
    </r>
  </si>
  <si>
    <r>
      <t xml:space="preserve"> ГОСТ 2590-88   Круглый прокат г/к Ст3пс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8</t>
    </r>
  </si>
  <si>
    <r>
      <t xml:space="preserve"> ГОСТ 2590-88   Круглый прокат г/к Ст3пс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10</t>
    </r>
  </si>
  <si>
    <r>
      <t xml:space="preserve"> ГОСТ 2590-88   Круглый прокат г/к Ст3пс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12</t>
    </r>
  </si>
  <si>
    <r>
      <t xml:space="preserve"> ГОСТ 2590-88   Круглый прокат г/к Ст20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14</t>
    </r>
  </si>
  <si>
    <r>
      <t xml:space="preserve"> ГОСТ 2590-88   Круглый прокат г/к Ст20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16</t>
    </r>
  </si>
  <si>
    <r>
      <t xml:space="preserve"> ГОСТ 2590-88   Круглый прокат г/к Ст3пс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18</t>
    </r>
  </si>
  <si>
    <r>
      <t xml:space="preserve"> ГОСТ 2590-88   Круглый прокат г/к Ст3пс        </t>
    </r>
    <r>
      <rPr>
        <b/>
        <i/>
        <sz val="28"/>
        <color indexed="8"/>
        <rFont val="Times New Roman"/>
        <family val="1"/>
      </rPr>
      <t>ф</t>
    </r>
    <r>
      <rPr>
        <b/>
        <sz val="28"/>
        <color indexed="8"/>
        <rFont val="Times New Roman"/>
        <family val="1"/>
      </rPr>
      <t>20</t>
    </r>
  </si>
  <si>
    <t>ГОСТ 26020-83 Балка № 50Ш</t>
  </si>
  <si>
    <t xml:space="preserve">***При покупке сортового проката свыше 10 Тн также предоставляется цена по последней колонке  </t>
  </si>
  <si>
    <t xml:space="preserve">ЗАО "МАГСИБМЕТ"  </t>
  </si>
  <si>
    <t>Россия, 660122, г. Красноярск,ул. Затонская, 32, офис 309 (3 этаж)</t>
  </si>
  <si>
    <t>т/ф.: (391) 237-37-03, 237-37-23, 237-37-33,</t>
  </si>
  <si>
    <t>Склад: ул. Затонская, 32 (напротив офиса через дорогу)</t>
  </si>
  <si>
    <t xml:space="preserve">E-mail: msm_metall@bk.ru </t>
  </si>
  <si>
    <t xml:space="preserve"> Дополнительную информацию вы можете получить у менеджеров</t>
  </si>
  <si>
    <t>в торговом отделе  по тел./ф.: (391) 237-37-03, 237-37-23, 237-37-33  Оксана, Элина</t>
  </si>
  <si>
    <r>
      <t xml:space="preserve"> </t>
    </r>
    <r>
      <rPr>
        <b/>
        <sz val="24"/>
        <rFont val="Times New Roman"/>
        <family val="1"/>
      </rPr>
      <t xml:space="preserve">E-mail: </t>
    </r>
    <r>
      <rPr>
        <b/>
        <sz val="24"/>
        <color indexed="12"/>
        <rFont val="Times New Roman"/>
        <family val="1"/>
      </rPr>
      <t>msm_metall@bk.ru</t>
    </r>
    <r>
      <rPr>
        <b/>
        <sz val="24"/>
        <rFont val="Times New Roman"/>
        <family val="1"/>
      </rPr>
      <t xml:space="preserve">   </t>
    </r>
    <r>
      <rPr>
        <b/>
        <sz val="24"/>
        <color indexed="12"/>
        <rFont val="Times New Roman"/>
        <family val="1"/>
      </rPr>
      <t>www.msm24.ru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</si>
</sst>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;[RED]\-#,##0.0"/>
    <numFmt numFmtId="166" formatCode="#,##0.00"/>
    <numFmt numFmtId="167" formatCode="#,##0;\-#,##0"/>
    <numFmt numFmtId="168" formatCode="0.0"/>
    <numFmt numFmtId="169" formatCode="0.00"/>
  </numFmts>
  <fonts count="36">
    <font>
      <sz val="10"/>
      <name val="Arial"/>
      <family val="2"/>
    </font>
    <font>
      <sz val="10"/>
      <color indexed="8"/>
      <name val="Arial"/>
      <family val="2"/>
    </font>
    <font>
      <b/>
      <i/>
      <sz val="32"/>
      <color indexed="8"/>
      <name val="Book Antiqua"/>
      <family val="1"/>
    </font>
    <font>
      <b/>
      <sz val="26"/>
      <color indexed="8"/>
      <name val="Arial Black"/>
      <family val="2"/>
    </font>
    <font>
      <b/>
      <sz val="20"/>
      <color indexed="8"/>
      <name val="Arial"/>
      <family val="2"/>
    </font>
    <font>
      <b/>
      <sz val="14"/>
      <color indexed="8"/>
      <name val="Arial Black"/>
      <family val="2"/>
    </font>
    <font>
      <b/>
      <sz val="36"/>
      <color indexed="8"/>
      <name val="Courier New"/>
      <family val="3"/>
    </font>
    <font>
      <b/>
      <i/>
      <sz val="20"/>
      <color indexed="8"/>
      <name val="Verdana"/>
      <family val="2"/>
    </font>
    <font>
      <b/>
      <i/>
      <sz val="18"/>
      <color indexed="8"/>
      <name val="Verdana"/>
      <family val="2"/>
    </font>
    <font>
      <b/>
      <i/>
      <sz val="16"/>
      <color indexed="8"/>
      <name val="Verdana"/>
      <family val="2"/>
    </font>
    <font>
      <b/>
      <sz val="24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Arial"/>
      <family val="2"/>
    </font>
    <font>
      <b/>
      <sz val="18"/>
      <color indexed="8"/>
      <name val="Georgia"/>
      <family val="1"/>
    </font>
    <font>
      <sz val="18"/>
      <color indexed="8"/>
      <name val="Georgia"/>
      <family val="1"/>
    </font>
    <font>
      <b/>
      <i/>
      <sz val="14"/>
      <color indexed="8"/>
      <name val="Franklin Gothic Medium"/>
      <family val="2"/>
    </font>
    <font>
      <b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Courier New"/>
      <family val="3"/>
    </font>
    <font>
      <sz val="20"/>
      <color indexed="8"/>
      <name val="Arial"/>
      <family val="2"/>
    </font>
    <font>
      <sz val="20"/>
      <color indexed="8"/>
      <name val="Franklin Gothic Medium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b/>
      <i/>
      <sz val="20"/>
      <color indexed="8"/>
      <name val="Franklin Gothic Medium"/>
      <family val="2"/>
    </font>
    <font>
      <b/>
      <i/>
      <sz val="20"/>
      <color indexed="16"/>
      <name val="Franklin Gothic Medium"/>
      <family val="2"/>
    </font>
    <font>
      <b/>
      <i/>
      <sz val="28"/>
      <color indexed="8"/>
      <name val="Times New Roman"/>
      <family val="1"/>
    </font>
    <font>
      <b/>
      <sz val="22"/>
      <color indexed="12"/>
      <name val="Times New Roman"/>
      <family val="1"/>
    </font>
    <font>
      <b/>
      <sz val="36"/>
      <name val="Arial Black"/>
      <family val="2"/>
    </font>
    <font>
      <b/>
      <sz val="32"/>
      <color indexed="8"/>
      <name val="Arial"/>
      <family val="2"/>
    </font>
    <font>
      <sz val="36"/>
      <color indexed="8"/>
      <name val="Arial"/>
      <family val="2"/>
    </font>
    <font>
      <sz val="20"/>
      <color indexed="8"/>
      <name val="Lucida Sans Unicode"/>
      <family val="2"/>
    </font>
    <font>
      <b/>
      <sz val="26"/>
      <color indexed="8"/>
      <name val="Times New Roman"/>
      <family val="1"/>
    </font>
    <font>
      <b/>
      <i/>
      <sz val="26"/>
      <color indexed="8"/>
      <name val="Franklin Gothic Medium"/>
      <family val="2"/>
    </font>
    <font>
      <b/>
      <sz val="24"/>
      <color indexed="8"/>
      <name val="Comic Sans MS"/>
      <family val="4"/>
    </font>
    <font>
      <b/>
      <sz val="24"/>
      <name val="Times New Roman"/>
      <family val="1"/>
    </font>
    <font>
      <b/>
      <sz val="2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 horizontal="center" vertical="center" wrapText="1"/>
    </xf>
    <xf numFmtId="164" fontId="12" fillId="4" borderId="3" xfId="0" applyFont="1" applyFill="1" applyBorder="1" applyAlignment="1">
      <alignment horizontal="center" vertical="center" wrapText="1"/>
    </xf>
    <xf numFmtId="164" fontId="13" fillId="2" borderId="5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2" fillId="3" borderId="3" xfId="0" applyFont="1" applyFill="1" applyBorder="1" applyAlignment="1">
      <alignment horizontal="center" vertical="center" wrapText="1"/>
    </xf>
    <xf numFmtId="164" fontId="14" fillId="3" borderId="5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Fill="1" applyBorder="1" applyAlignment="1">
      <alignment horizontal="center" vertical="center" wrapText="1"/>
    </xf>
    <xf numFmtId="167" fontId="20" fillId="0" borderId="5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7" fontId="22" fillId="3" borderId="5" xfId="0" applyNumberFormat="1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8" fontId="16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6" fillId="0" borderId="1" xfId="0" applyFont="1" applyFill="1" applyBorder="1" applyAlignment="1">
      <alignment vertical="center" wrapText="1"/>
    </xf>
    <xf numFmtId="169" fontId="18" fillId="0" borderId="1" xfId="0" applyNumberFormat="1" applyFont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20" fillId="0" borderId="5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7" fontId="22" fillId="3" borderId="5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16" fillId="0" borderId="1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7" fontId="22" fillId="3" borderId="0" xfId="0" applyNumberFormat="1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right" vertical="center" wrapText="1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12" fillId="2" borderId="0" xfId="0" applyFont="1" applyFill="1" applyAlignment="1">
      <alignment/>
    </xf>
    <xf numFmtId="164" fontId="3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50" zoomScaleNormal="50" zoomScaleSheetLayoutView="50" workbookViewId="0" topLeftCell="A40">
      <selection activeCell="F38" sqref="F38"/>
    </sheetView>
  </sheetViews>
  <sheetFormatPr defaultColWidth="12.57421875" defaultRowHeight="20.25" customHeight="1"/>
  <cols>
    <col min="1" max="1" width="64.57421875" style="1" customWidth="1"/>
    <col min="2" max="2" width="15.421875" style="1" customWidth="1"/>
    <col min="3" max="3" width="14.57421875" style="1" customWidth="1"/>
    <col min="4" max="4" width="18.57421875" style="1" customWidth="1"/>
    <col min="5" max="5" width="18.140625" style="1" customWidth="1"/>
    <col min="6" max="6" width="22.28125" style="2" customWidth="1"/>
    <col min="7" max="7" width="23.8515625" style="2" customWidth="1"/>
    <col min="8" max="8" width="23.8515625" style="1" customWidth="1"/>
    <col min="9" max="10" width="24.421875" style="1" customWidth="1"/>
    <col min="11" max="11" width="10.57421875" style="1" customWidth="1"/>
    <col min="12" max="16384" width="11.57421875" style="1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92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35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98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6"/>
    </row>
    <row r="5" spans="1:10" ht="94.5" customHeight="1">
      <c r="A5" s="8" t="s">
        <v>3</v>
      </c>
      <c r="B5" s="9" t="s">
        <v>4</v>
      </c>
      <c r="C5" s="10" t="s">
        <v>5</v>
      </c>
      <c r="D5" s="11" t="s">
        <v>6</v>
      </c>
      <c r="E5" s="11"/>
      <c r="F5" s="11"/>
      <c r="G5" s="12" t="s">
        <v>7</v>
      </c>
      <c r="H5" s="12"/>
      <c r="I5" s="13" t="s">
        <v>8</v>
      </c>
      <c r="J5" s="13"/>
    </row>
    <row r="6" spans="1:14" s="19" customFormat="1" ht="30.75" customHeight="1">
      <c r="A6" s="8"/>
      <c r="B6" s="9"/>
      <c r="C6" s="10"/>
      <c r="D6" s="14" t="s">
        <v>9</v>
      </c>
      <c r="E6" s="14" t="s">
        <v>10</v>
      </c>
      <c r="F6" s="15" t="s">
        <v>11</v>
      </c>
      <c r="G6" s="14" t="s">
        <v>9</v>
      </c>
      <c r="H6" s="16" t="s">
        <v>11</v>
      </c>
      <c r="I6" s="17" t="s">
        <v>9</v>
      </c>
      <c r="J6" s="18" t="s">
        <v>11</v>
      </c>
      <c r="K6"/>
      <c r="L6"/>
      <c r="M6"/>
      <c r="N6"/>
    </row>
    <row r="7" spans="1:14" s="19" customFormat="1" ht="67.5" customHeight="1">
      <c r="A7" s="20" t="s">
        <v>12</v>
      </c>
      <c r="B7" s="21">
        <v>6</v>
      </c>
      <c r="C7" s="22">
        <v>1.67</v>
      </c>
      <c r="D7" s="23">
        <f>F7*C7/1000</f>
        <v>91.015</v>
      </c>
      <c r="E7" s="24">
        <f>D7*B7</f>
        <v>546.09</v>
      </c>
      <c r="F7" s="25">
        <v>54500</v>
      </c>
      <c r="G7" s="26">
        <f>C7*H7/1000</f>
        <v>90.514</v>
      </c>
      <c r="H7" s="27">
        <f>F7-300</f>
        <v>54200</v>
      </c>
      <c r="I7" s="28">
        <f>C7*J7/1000</f>
        <v>90.013</v>
      </c>
      <c r="J7" s="29">
        <f>F7-600</f>
        <v>53900</v>
      </c>
      <c r="K7"/>
      <c r="L7"/>
      <c r="M7"/>
      <c r="N7"/>
    </row>
    <row r="8" spans="1:14" s="19" customFormat="1" ht="67.5" customHeight="1">
      <c r="A8" s="20" t="s">
        <v>13</v>
      </c>
      <c r="B8" s="21">
        <v>6</v>
      </c>
      <c r="C8" s="22">
        <v>2.166</v>
      </c>
      <c r="D8" s="23">
        <f>F8*C8/1000</f>
        <v>114.3648</v>
      </c>
      <c r="E8" s="24">
        <f>D8*B8</f>
        <v>686.1888</v>
      </c>
      <c r="F8" s="25">
        <v>52800</v>
      </c>
      <c r="G8" s="26">
        <f>C8*H8/1000</f>
        <v>113.715</v>
      </c>
      <c r="H8" s="27">
        <f>F8-300</f>
        <v>52500</v>
      </c>
      <c r="I8" s="28">
        <f>C8*J8/1000</f>
        <v>113.06519999999999</v>
      </c>
      <c r="J8" s="29">
        <f>F8-600</f>
        <v>52200</v>
      </c>
      <c r="K8"/>
      <c r="L8"/>
      <c r="M8"/>
      <c r="N8"/>
    </row>
    <row r="9" spans="1:14" s="19" customFormat="1" ht="67.5" customHeight="1">
      <c r="A9" s="20" t="s">
        <v>14</v>
      </c>
      <c r="B9" s="21">
        <v>6</v>
      </c>
      <c r="C9" s="22">
        <v>2.334</v>
      </c>
      <c r="D9" s="23">
        <f>F9*C9/1000</f>
        <v>115.533</v>
      </c>
      <c r="E9" s="24">
        <f>D9*B9</f>
        <v>693.198</v>
      </c>
      <c r="F9" s="25">
        <v>49500</v>
      </c>
      <c r="G9" s="26">
        <f>C9*H9/1000</f>
        <v>114.8328</v>
      </c>
      <c r="H9" s="27">
        <f>F9-300</f>
        <v>49200</v>
      </c>
      <c r="I9" s="28">
        <f>C9*J9/1000</f>
        <v>114.13260000000001</v>
      </c>
      <c r="J9" s="29">
        <f>F9-600</f>
        <v>48900</v>
      </c>
      <c r="K9"/>
      <c r="L9"/>
      <c r="M9"/>
      <c r="N9"/>
    </row>
    <row r="10" spans="1:14" s="19" customFormat="1" ht="67.5" customHeight="1">
      <c r="A10" s="20" t="s">
        <v>15</v>
      </c>
      <c r="B10" s="21">
        <v>6</v>
      </c>
      <c r="C10" s="22">
        <v>2.7834</v>
      </c>
      <c r="D10" s="23">
        <f>F10*C10/1000</f>
        <v>143.90178</v>
      </c>
      <c r="E10" s="24">
        <f>D10*B10</f>
        <v>863.41068</v>
      </c>
      <c r="F10" s="25">
        <v>51700</v>
      </c>
      <c r="G10" s="26">
        <f>C10*H10/1000</f>
        <v>143.06676</v>
      </c>
      <c r="H10" s="27">
        <f>F10-300</f>
        <v>51400</v>
      </c>
      <c r="I10" s="28">
        <f>C10*J10/1000</f>
        <v>142.23174</v>
      </c>
      <c r="J10" s="29">
        <f>F10-600</f>
        <v>51100</v>
      </c>
      <c r="K10"/>
      <c r="L10"/>
      <c r="M10"/>
      <c r="N10"/>
    </row>
    <row r="11" spans="1:14" s="19" customFormat="1" ht="67.5" customHeight="1">
      <c r="A11" s="20" t="s">
        <v>16</v>
      </c>
      <c r="B11" s="21">
        <v>6</v>
      </c>
      <c r="C11" s="22">
        <v>3.42</v>
      </c>
      <c r="D11" s="23">
        <f>F11*C11/1000</f>
        <v>183.654</v>
      </c>
      <c r="E11" s="24">
        <f>D11*B11</f>
        <v>1101.924</v>
      </c>
      <c r="F11" s="25">
        <v>53700</v>
      </c>
      <c r="G11" s="26">
        <f>C11*H11/1000</f>
        <v>182.628</v>
      </c>
      <c r="H11" s="27">
        <f>F11-300</f>
        <v>53400</v>
      </c>
      <c r="I11" s="28">
        <f>C11*J11/1000</f>
        <v>181.602</v>
      </c>
      <c r="J11" s="29">
        <f>F11-600</f>
        <v>53100</v>
      </c>
      <c r="K11"/>
      <c r="L11"/>
      <c r="M11"/>
      <c r="N11"/>
    </row>
    <row r="12" spans="1:12" s="31" customFormat="1" ht="56.25" customHeight="1">
      <c r="A12" s="20" t="s">
        <v>17</v>
      </c>
      <c r="B12" s="30">
        <v>5.9</v>
      </c>
      <c r="C12" s="22">
        <v>4.24</v>
      </c>
      <c r="D12" s="23">
        <f>F12*C12/1000</f>
        <v>209.88</v>
      </c>
      <c r="E12" s="24">
        <f>D12*B12</f>
        <v>1238.2920000000001</v>
      </c>
      <c r="F12" s="25">
        <v>49500</v>
      </c>
      <c r="G12" s="26">
        <f>C12*H12/1000</f>
        <v>208.608</v>
      </c>
      <c r="H12" s="27">
        <f>F12-300</f>
        <v>49200</v>
      </c>
      <c r="I12" s="28">
        <f>C12*J12/1000</f>
        <v>207.336</v>
      </c>
      <c r="J12" s="29">
        <f>F12-600</f>
        <v>48900</v>
      </c>
      <c r="L12" s="32"/>
    </row>
    <row r="13" spans="1:12" s="31" customFormat="1" ht="57.75" customHeight="1">
      <c r="A13" s="20" t="s">
        <v>18</v>
      </c>
      <c r="B13" s="33">
        <v>6</v>
      </c>
      <c r="C13" s="22">
        <v>4.165</v>
      </c>
      <c r="D13" s="23">
        <f>F13*C13/1000</f>
        <v>229.075</v>
      </c>
      <c r="E13" s="24">
        <f>D13*B13</f>
        <v>1374.4499999999998</v>
      </c>
      <c r="F13" s="25">
        <v>55000</v>
      </c>
      <c r="G13" s="26">
        <f>C13*H13/1000</f>
        <v>227.8255</v>
      </c>
      <c r="H13" s="27">
        <f>F13-300</f>
        <v>54700</v>
      </c>
      <c r="I13" s="28">
        <f>C13*J13/1000</f>
        <v>226.576</v>
      </c>
      <c r="J13" s="29">
        <f>F13-600</f>
        <v>54400</v>
      </c>
      <c r="L13" s="32"/>
    </row>
    <row r="14" spans="1:12" s="31" customFormat="1" ht="57.75" customHeight="1">
      <c r="A14" s="20" t="s">
        <v>19</v>
      </c>
      <c r="B14" s="30">
        <v>5.9</v>
      </c>
      <c r="C14" s="22">
        <v>4.91525</v>
      </c>
      <c r="D14" s="23">
        <f>F14*C14/1000</f>
        <v>259.5252</v>
      </c>
      <c r="E14" s="24">
        <f>D14*B14</f>
        <v>1531.19868</v>
      </c>
      <c r="F14" s="25">
        <v>52800</v>
      </c>
      <c r="G14" s="26">
        <f>C14*H14/1000</f>
        <v>258.050625</v>
      </c>
      <c r="H14" s="27">
        <f>F14-300</f>
        <v>52500</v>
      </c>
      <c r="I14" s="28">
        <f>C14*J14/1000</f>
        <v>256.57605</v>
      </c>
      <c r="J14" s="29">
        <f>F14-600</f>
        <v>52200</v>
      </c>
      <c r="L14" s="32"/>
    </row>
    <row r="15" spans="1:12" s="31" customFormat="1" ht="57.75" customHeight="1">
      <c r="A15" s="20" t="s">
        <v>20</v>
      </c>
      <c r="B15" s="33">
        <v>6</v>
      </c>
      <c r="C15" s="22">
        <v>6.3333</v>
      </c>
      <c r="D15" s="23">
        <f>F15*C15/1000</f>
        <v>354.66480000000007</v>
      </c>
      <c r="E15" s="24">
        <f>D15*B15</f>
        <v>2127.9888000000005</v>
      </c>
      <c r="F15" s="25">
        <v>56000</v>
      </c>
      <c r="G15" s="26">
        <f>C15*H15/1000</f>
        <v>352.76481</v>
      </c>
      <c r="H15" s="27">
        <f>F15-300</f>
        <v>55700</v>
      </c>
      <c r="I15" s="28">
        <f>C15*J15/1000</f>
        <v>350.86482</v>
      </c>
      <c r="J15" s="29">
        <f>F15-600</f>
        <v>55400</v>
      </c>
      <c r="L15" s="32"/>
    </row>
    <row r="16" spans="1:12" s="31" customFormat="1" ht="57.75" customHeight="1">
      <c r="A16" s="20" t="s">
        <v>21</v>
      </c>
      <c r="B16" s="21">
        <v>5.9</v>
      </c>
      <c r="C16" s="22">
        <v>7.288</v>
      </c>
      <c r="D16" s="23">
        <f>F16*C16/1000</f>
        <v>378.976</v>
      </c>
      <c r="E16" s="24">
        <f>D16*B16</f>
        <v>2235.9584</v>
      </c>
      <c r="F16" s="25">
        <v>52000</v>
      </c>
      <c r="G16" s="26">
        <f>C16*H16/1000</f>
        <v>376.7896</v>
      </c>
      <c r="H16" s="27">
        <f>F16-300</f>
        <v>51700</v>
      </c>
      <c r="I16" s="28">
        <f>C16*J16/1000</f>
        <v>374.6032</v>
      </c>
      <c r="J16" s="29">
        <f>F16-600</f>
        <v>51400</v>
      </c>
      <c r="L16" s="32"/>
    </row>
    <row r="17" spans="1:12" s="31" customFormat="1" ht="57.75" customHeight="1">
      <c r="A17" s="20" t="s">
        <v>22</v>
      </c>
      <c r="B17" s="21">
        <v>6</v>
      </c>
      <c r="C17" s="22">
        <v>8.833</v>
      </c>
      <c r="D17" s="23">
        <f>F17*C17/1000</f>
        <v>406.318</v>
      </c>
      <c r="E17" s="24">
        <f>D17*B17</f>
        <v>2437.908</v>
      </c>
      <c r="F17" s="25">
        <v>46000</v>
      </c>
      <c r="G17" s="26">
        <f>C17*H17/1000</f>
        <v>403.66810000000004</v>
      </c>
      <c r="H17" s="27">
        <f>F17-300</f>
        <v>45700</v>
      </c>
      <c r="I17" s="28">
        <f>C17*J17/1000</f>
        <v>401.01820000000004</v>
      </c>
      <c r="J17" s="29">
        <f>F17-600</f>
        <v>45400</v>
      </c>
      <c r="L17" s="32"/>
    </row>
    <row r="18" spans="1:12" s="31" customFormat="1" ht="57.75" customHeight="1">
      <c r="A18" s="20" t="s">
        <v>23</v>
      </c>
      <c r="B18" s="21">
        <v>6</v>
      </c>
      <c r="C18" s="22">
        <v>9.666</v>
      </c>
      <c r="D18" s="23">
        <f>F18*C18/1000</f>
        <v>444.636</v>
      </c>
      <c r="E18" s="24">
        <f>D18*B18</f>
        <v>2667.8160000000003</v>
      </c>
      <c r="F18" s="25">
        <v>46000</v>
      </c>
      <c r="G18" s="26">
        <f>C18*H18/1000</f>
        <v>441.7362</v>
      </c>
      <c r="H18" s="27">
        <f>F18-300</f>
        <v>45700</v>
      </c>
      <c r="I18" s="28">
        <f>C18*J18/1000</f>
        <v>438.8364</v>
      </c>
      <c r="J18" s="29">
        <f>F18-600</f>
        <v>45400</v>
      </c>
      <c r="L18" s="32"/>
    </row>
    <row r="19" spans="1:12" s="31" customFormat="1" ht="57.75" customHeight="1">
      <c r="A19" s="20" t="s">
        <v>24</v>
      </c>
      <c r="B19" s="21">
        <v>5.9</v>
      </c>
      <c r="C19" s="22">
        <v>11.186</v>
      </c>
      <c r="D19" s="23">
        <f>F19*C19/1000</f>
        <v>541.4024000000001</v>
      </c>
      <c r="E19" s="24">
        <f>D19*B19</f>
        <v>3194.2741600000004</v>
      </c>
      <c r="F19" s="25">
        <v>48400</v>
      </c>
      <c r="G19" s="26">
        <f>C19*H19/1000</f>
        <v>538.0466</v>
      </c>
      <c r="H19" s="27">
        <f>F19-300</f>
        <v>48100</v>
      </c>
      <c r="I19" s="28">
        <f>C19*J19/1000</f>
        <v>534.6908000000001</v>
      </c>
      <c r="J19" s="29">
        <f>F19-600</f>
        <v>47800</v>
      </c>
      <c r="L19" s="32"/>
    </row>
    <row r="20" spans="1:12" s="31" customFormat="1" ht="57.75" customHeight="1">
      <c r="A20" s="20" t="s">
        <v>25</v>
      </c>
      <c r="B20" s="21">
        <v>5.9</v>
      </c>
      <c r="C20" s="22">
        <v>12.542</v>
      </c>
      <c r="D20" s="23">
        <f>F20*C20/1000</f>
        <v>593.2366</v>
      </c>
      <c r="E20" s="24">
        <f>D20*B20</f>
        <v>3500.09594</v>
      </c>
      <c r="F20" s="25">
        <v>47300</v>
      </c>
      <c r="G20" s="26">
        <f>C20*H20/1000</f>
        <v>589.474</v>
      </c>
      <c r="H20" s="27">
        <f>F20-300</f>
        <v>47000</v>
      </c>
      <c r="I20" s="28">
        <f>C20*J20/1000</f>
        <v>585.7114</v>
      </c>
      <c r="J20" s="29">
        <f>F20-600</f>
        <v>46700</v>
      </c>
      <c r="L20" s="32"/>
    </row>
    <row r="21" spans="1:12" s="31" customFormat="1" ht="57.75" customHeight="1">
      <c r="A21" s="20" t="s">
        <v>26</v>
      </c>
      <c r="B21" s="21">
        <v>11.7</v>
      </c>
      <c r="C21" s="22">
        <v>15.46</v>
      </c>
      <c r="D21" s="23">
        <f>F21*C21/1000</f>
        <v>463.8</v>
      </c>
      <c r="E21" s="24">
        <f>D21*B21</f>
        <v>5426.46</v>
      </c>
      <c r="F21" s="25">
        <v>30000</v>
      </c>
      <c r="G21" s="26">
        <f>C21*H21/1000</f>
        <v>459.162</v>
      </c>
      <c r="H21" s="27">
        <f>F21-300</f>
        <v>29700</v>
      </c>
      <c r="I21" s="28">
        <f>C21*J21/1000</f>
        <v>454.524</v>
      </c>
      <c r="J21" s="29">
        <f>F21-600</f>
        <v>29400</v>
      </c>
      <c r="L21" s="32"/>
    </row>
    <row r="22" spans="1:12" s="31" customFormat="1" ht="57.75" customHeight="1">
      <c r="A22" s="20" t="s">
        <v>27</v>
      </c>
      <c r="B22" s="21">
        <v>11.7</v>
      </c>
      <c r="C22" s="22">
        <v>21.45</v>
      </c>
      <c r="D22" s="23">
        <f>F22*C22/1000</f>
        <v>643.5</v>
      </c>
      <c r="E22" s="24">
        <f>D22*B22</f>
        <v>7528.95</v>
      </c>
      <c r="F22" s="25">
        <v>30000</v>
      </c>
      <c r="G22" s="26">
        <f>C22*H22/1000</f>
        <v>637.065</v>
      </c>
      <c r="H22" s="27">
        <f>F22-300</f>
        <v>29700</v>
      </c>
      <c r="I22" s="28">
        <f>C22*J22/1000</f>
        <v>630.63</v>
      </c>
      <c r="J22" s="29">
        <f>F22-600</f>
        <v>29400</v>
      </c>
      <c r="L22" s="32"/>
    </row>
    <row r="23" spans="1:12" s="31" customFormat="1" ht="57.75" customHeight="1">
      <c r="A23" s="20" t="s">
        <v>28</v>
      </c>
      <c r="B23" s="21">
        <v>12</v>
      </c>
      <c r="C23" s="22">
        <v>29.35</v>
      </c>
      <c r="D23" s="23">
        <f>F23*C23/1000</f>
        <v>880.5</v>
      </c>
      <c r="E23" s="24">
        <f>D23*B23</f>
        <v>10566</v>
      </c>
      <c r="F23" s="25">
        <v>30000</v>
      </c>
      <c r="G23" s="26">
        <f>C23*H23/1000</f>
        <v>871.695</v>
      </c>
      <c r="H23" s="27">
        <f>F23-300</f>
        <v>29700</v>
      </c>
      <c r="I23" s="28">
        <f>C23*J23/1000</f>
        <v>862.89</v>
      </c>
      <c r="J23" s="29">
        <f>F23-600</f>
        <v>29400</v>
      </c>
      <c r="L23" s="32"/>
    </row>
    <row r="24" spans="1:10" s="31" customFormat="1" ht="12" customHeight="1">
      <c r="A24" s="34"/>
      <c r="B24"/>
      <c r="C24"/>
      <c r="D24"/>
      <c r="E24"/>
      <c r="F24"/>
      <c r="G24"/>
      <c r="H24"/>
      <c r="I24"/>
      <c r="J24"/>
    </row>
    <row r="25" spans="1:10" ht="57.75" customHeight="1">
      <c r="A25" s="35" t="s">
        <v>29</v>
      </c>
      <c r="B25" s="30">
        <v>5.9</v>
      </c>
      <c r="C25" s="36">
        <v>6.779</v>
      </c>
      <c r="D25" s="37">
        <f>C25*F25/1000</f>
        <v>351.35557</v>
      </c>
      <c r="E25" s="38">
        <f>D25*B25</f>
        <v>2072.997863</v>
      </c>
      <c r="F25" s="39">
        <v>51830</v>
      </c>
      <c r="G25" s="40">
        <f>C25*H25/1000</f>
        <v>349.32187</v>
      </c>
      <c r="H25" s="41">
        <f>F25-300</f>
        <v>51530</v>
      </c>
      <c r="I25" s="42">
        <f>C25*J25/1000</f>
        <v>347.28817</v>
      </c>
      <c r="J25" s="43">
        <f>F25-600</f>
        <v>51230</v>
      </c>
    </row>
    <row r="26" spans="1:10" ht="57.75" customHeight="1">
      <c r="A26" s="35" t="s">
        <v>30</v>
      </c>
      <c r="B26" s="30">
        <v>5.9</v>
      </c>
      <c r="C26" s="36">
        <v>8.48</v>
      </c>
      <c r="D26" s="37">
        <f>C26*F26/1000</f>
        <v>390.08</v>
      </c>
      <c r="E26" s="38">
        <f>D26*B26</f>
        <v>2301.472</v>
      </c>
      <c r="F26" s="39">
        <v>46000</v>
      </c>
      <c r="G26" s="40">
        <f>C26*H26/1000</f>
        <v>387.536</v>
      </c>
      <c r="H26" s="41">
        <f>F26-300</f>
        <v>45700</v>
      </c>
      <c r="I26" s="42">
        <f>C26*J26/1000</f>
        <v>384.992</v>
      </c>
      <c r="J26" s="43">
        <f>F26-600</f>
        <v>45400</v>
      </c>
    </row>
    <row r="27" spans="1:10" ht="57.75" customHeight="1">
      <c r="A27" s="35" t="s">
        <v>31</v>
      </c>
      <c r="B27" s="30">
        <v>5.85</v>
      </c>
      <c r="C27" s="22">
        <v>9.487</v>
      </c>
      <c r="D27" s="37">
        <f>C27*F27/1000</f>
        <v>616.655</v>
      </c>
      <c r="E27" s="38">
        <f>D27*B27</f>
        <v>3607.4317499999997</v>
      </c>
      <c r="F27" s="39">
        <v>65000</v>
      </c>
      <c r="G27" s="40">
        <f>C27*H27/1000</f>
        <v>613.8089</v>
      </c>
      <c r="H27" s="41">
        <f>F27-300</f>
        <v>64700</v>
      </c>
      <c r="I27" s="42">
        <f>C27*J27/1000</f>
        <v>610.9628</v>
      </c>
      <c r="J27" s="43">
        <f>F27-600</f>
        <v>64400</v>
      </c>
    </row>
    <row r="28" spans="1:10" s="44" customFormat="1" ht="56.25" customHeight="1">
      <c r="A28" s="35" t="s">
        <v>32</v>
      </c>
      <c r="B28" s="30">
        <v>5.9</v>
      </c>
      <c r="C28" s="22">
        <v>11.694</v>
      </c>
      <c r="D28" s="37">
        <f>C28*F28/1000</f>
        <v>701.64</v>
      </c>
      <c r="E28" s="38">
        <f>D28*B28</f>
        <v>4139.676</v>
      </c>
      <c r="F28" s="39">
        <v>60000</v>
      </c>
      <c r="G28" s="40">
        <f>C28*H28/1000</f>
        <v>698.1318</v>
      </c>
      <c r="H28" s="41">
        <f>F28-300</f>
        <v>59700</v>
      </c>
      <c r="I28" s="42">
        <f>C28*J28/1000</f>
        <v>694.6236000000001</v>
      </c>
      <c r="J28" s="43">
        <f>F28-600</f>
        <v>59400</v>
      </c>
    </row>
    <row r="29" spans="1:10" s="44" customFormat="1" ht="56.25" customHeight="1">
      <c r="A29" s="45" t="s">
        <v>33</v>
      </c>
      <c r="B29" s="30">
        <v>5.9</v>
      </c>
      <c r="C29" s="22">
        <v>14.152</v>
      </c>
      <c r="D29" s="37">
        <f>C29*F29/1000</f>
        <v>684.9567999999999</v>
      </c>
      <c r="E29" s="38">
        <f>D29*B29</f>
        <v>4041.24512</v>
      </c>
      <c r="F29" s="39">
        <v>48400</v>
      </c>
      <c r="G29" s="40">
        <f>C29*H29/1000</f>
        <v>680.7112</v>
      </c>
      <c r="H29" s="41">
        <f>F29-300</f>
        <v>48100</v>
      </c>
      <c r="I29" s="42">
        <f>C29*J29/1000</f>
        <v>676.4656</v>
      </c>
      <c r="J29" s="43">
        <f>F29-600</f>
        <v>47800</v>
      </c>
    </row>
    <row r="30" spans="1:10" s="44" customFormat="1" ht="56.25" customHeight="1">
      <c r="A30" s="45" t="s">
        <v>34</v>
      </c>
      <c r="B30" s="30">
        <v>5.9</v>
      </c>
      <c r="C30" s="22">
        <v>15.918</v>
      </c>
      <c r="D30" s="37">
        <f>C30*F30/1000</f>
        <v>955.08</v>
      </c>
      <c r="E30" s="38">
        <f>D30*B30</f>
        <v>5634.972000000001</v>
      </c>
      <c r="F30" s="39">
        <v>60000</v>
      </c>
      <c r="G30" s="40">
        <f>C30*H30/1000</f>
        <v>950.3045999999999</v>
      </c>
      <c r="H30" s="41">
        <f>F30-300</f>
        <v>59700</v>
      </c>
      <c r="I30" s="42">
        <f>C30*J30/1000</f>
        <v>945.5292</v>
      </c>
      <c r="J30" s="43">
        <f>F30-600</f>
        <v>59400</v>
      </c>
    </row>
    <row r="31" spans="1:10" s="44" customFormat="1" ht="56.25" customHeight="1">
      <c r="A31" s="45" t="s">
        <v>35</v>
      </c>
      <c r="B31" s="30">
        <v>6</v>
      </c>
      <c r="C31" s="22">
        <v>17.25</v>
      </c>
      <c r="D31" s="37">
        <f>C31*F31/1000</f>
        <v>1069.5</v>
      </c>
      <c r="E31" s="38">
        <f>D31*B31</f>
        <v>6417</v>
      </c>
      <c r="F31" s="39">
        <v>62000</v>
      </c>
      <c r="G31" s="40">
        <f>C31*H31/1000</f>
        <v>1064.325</v>
      </c>
      <c r="H31" s="41">
        <f>F31-300</f>
        <v>61700</v>
      </c>
      <c r="I31" s="42">
        <f>C31*J31/1000</f>
        <v>1059.15</v>
      </c>
      <c r="J31" s="43">
        <f>F31-600</f>
        <v>61400</v>
      </c>
    </row>
    <row r="32" spans="1:10" s="44" customFormat="1" ht="56.25" customHeight="1">
      <c r="A32" s="45" t="s">
        <v>36</v>
      </c>
      <c r="B32" s="33">
        <v>12</v>
      </c>
      <c r="C32" s="22">
        <v>21.25</v>
      </c>
      <c r="D32" s="37">
        <f>C32*F32/1000</f>
        <v>2014.5</v>
      </c>
      <c r="E32" s="38">
        <f>D32*B32</f>
        <v>24174</v>
      </c>
      <c r="F32" s="39">
        <v>94800</v>
      </c>
      <c r="G32" s="40">
        <f>C32*H32/1000</f>
        <v>2008.125</v>
      </c>
      <c r="H32" s="41">
        <f>F32-300</f>
        <v>94500</v>
      </c>
      <c r="I32" s="42">
        <f>C32*J32/1000</f>
        <v>2001.75</v>
      </c>
      <c r="J32" s="43">
        <f>F32-600</f>
        <v>94200</v>
      </c>
    </row>
    <row r="33" spans="1:10" s="44" customFormat="1" ht="14.25" customHeight="1">
      <c r="A33" s="46"/>
      <c r="B33" s="47"/>
      <c r="C33" s="48"/>
      <c r="D33" s="49"/>
      <c r="E33" s="50"/>
      <c r="F33" s="51"/>
      <c r="G33" s="49"/>
      <c r="H33" s="52"/>
      <c r="I33" s="49"/>
      <c r="J33" s="53"/>
    </row>
    <row r="34" spans="1:10" s="44" customFormat="1" ht="66" customHeight="1">
      <c r="A34" s="45" t="s">
        <v>37</v>
      </c>
      <c r="B34" s="33">
        <v>6</v>
      </c>
      <c r="C34" s="22">
        <v>0.92</v>
      </c>
      <c r="D34" s="37">
        <f>C34*F34/1000</f>
        <v>47.564</v>
      </c>
      <c r="E34" s="38">
        <f>D34*B34</f>
        <v>285.384</v>
      </c>
      <c r="F34" s="39">
        <v>51700</v>
      </c>
      <c r="G34" s="40">
        <f>H34*C34/1000</f>
        <v>47.288</v>
      </c>
      <c r="H34" s="41">
        <f>F34-300</f>
        <v>51400</v>
      </c>
      <c r="I34" s="42">
        <f>C34*J34/1000</f>
        <v>47.012</v>
      </c>
      <c r="J34" s="43">
        <f>F34-600</f>
        <v>51100</v>
      </c>
    </row>
    <row r="35" spans="1:10" s="44" customFormat="1" ht="66" customHeight="1">
      <c r="A35" s="45" t="s">
        <v>38</v>
      </c>
      <c r="B35" s="33">
        <v>6</v>
      </c>
      <c r="C35" s="22">
        <v>1.25</v>
      </c>
      <c r="D35" s="37">
        <f>C35*F35/1000</f>
        <v>63.125</v>
      </c>
      <c r="E35" s="38">
        <f>D35*B35</f>
        <v>378.75</v>
      </c>
      <c r="F35" s="39">
        <v>50500</v>
      </c>
      <c r="G35" s="40">
        <f>H35*C35/1000</f>
        <v>62.75</v>
      </c>
      <c r="H35" s="41">
        <f>F35-300</f>
        <v>50200</v>
      </c>
      <c r="I35" s="42">
        <f>C35*J35/1000</f>
        <v>62.375</v>
      </c>
      <c r="J35" s="43">
        <f>F35-600</f>
        <v>49900</v>
      </c>
    </row>
    <row r="36" spans="1:10" s="44" customFormat="1" ht="17.25" customHeight="1">
      <c r="A36" s="46"/>
      <c r="B36" s="54"/>
      <c r="C36" s="55"/>
      <c r="D36" s="49"/>
      <c r="E36" s="50"/>
      <c r="F36" s="51"/>
      <c r="G36" s="49"/>
      <c r="H36" s="52"/>
      <c r="I36" s="56"/>
      <c r="J36" s="57"/>
    </row>
    <row r="37" spans="1:10" s="44" customFormat="1" ht="66" customHeight="1">
      <c r="A37" s="45" t="s">
        <v>39</v>
      </c>
      <c r="B37" s="33">
        <v>6</v>
      </c>
      <c r="C37" s="22">
        <v>0.333</v>
      </c>
      <c r="D37" s="37">
        <f>C37*F37/1000</f>
        <v>14.985</v>
      </c>
      <c r="E37" s="38">
        <f>D37*B37</f>
        <v>89.91</v>
      </c>
      <c r="F37" s="39">
        <v>45000</v>
      </c>
      <c r="G37" s="40">
        <f>H37*C37/1000</f>
        <v>14.8851</v>
      </c>
      <c r="H37" s="41">
        <f>F37-300</f>
        <v>44700</v>
      </c>
      <c r="I37" s="42">
        <f>C37*J37/1000</f>
        <v>14.785200000000001</v>
      </c>
      <c r="J37" s="43">
        <f>F37-600</f>
        <v>44400</v>
      </c>
    </row>
    <row r="38" spans="1:10" s="44" customFormat="1" ht="66" customHeight="1">
      <c r="A38" s="45" t="s">
        <v>40</v>
      </c>
      <c r="B38" s="33">
        <v>6.1</v>
      </c>
      <c r="C38" s="22">
        <v>0.492</v>
      </c>
      <c r="D38" s="37">
        <f>C38*F38/1000</f>
        <v>25.4364</v>
      </c>
      <c r="E38" s="38">
        <f>D38*B38</f>
        <v>155.16204</v>
      </c>
      <c r="F38" s="39">
        <v>51700</v>
      </c>
      <c r="G38" s="40">
        <f>H38*C38/1000</f>
        <v>25.2888</v>
      </c>
      <c r="H38" s="41">
        <f>F38-300</f>
        <v>51400</v>
      </c>
      <c r="I38" s="42">
        <f>C38*J38/1000</f>
        <v>25.1412</v>
      </c>
      <c r="J38" s="43">
        <f>F38-600</f>
        <v>51100</v>
      </c>
    </row>
    <row r="39" spans="1:10" s="44" customFormat="1" ht="66" customHeight="1">
      <c r="A39" s="45" t="s">
        <v>41</v>
      </c>
      <c r="B39" s="33">
        <v>6</v>
      </c>
      <c r="C39" s="22">
        <v>0.666</v>
      </c>
      <c r="D39" s="37">
        <f>C39*F39/1000</f>
        <v>32.2344</v>
      </c>
      <c r="E39" s="38">
        <f>D39*B39</f>
        <v>193.40640000000002</v>
      </c>
      <c r="F39" s="39">
        <v>48400</v>
      </c>
      <c r="G39" s="40">
        <f>H39*C39/1000</f>
        <v>32.034600000000005</v>
      </c>
      <c r="H39" s="41">
        <f>F39-300</f>
        <v>48100</v>
      </c>
      <c r="I39" s="42">
        <f>C39*J39/1000</f>
        <v>31.8348</v>
      </c>
      <c r="J39" s="43">
        <f>F39-600</f>
        <v>47800</v>
      </c>
    </row>
    <row r="40" spans="1:10" s="44" customFormat="1" ht="66" customHeight="1">
      <c r="A40" s="45" t="s">
        <v>42</v>
      </c>
      <c r="B40" s="33">
        <v>6</v>
      </c>
      <c r="C40" s="22">
        <v>0.91666</v>
      </c>
      <c r="D40" s="37">
        <f>C40*F40/1000</f>
        <v>44.366344000000005</v>
      </c>
      <c r="E40" s="38">
        <f>D40*B40</f>
        <v>266.19806400000004</v>
      </c>
      <c r="F40" s="39">
        <v>48400</v>
      </c>
      <c r="G40" s="40">
        <f>H40*C40/1000</f>
        <v>44.091346</v>
      </c>
      <c r="H40" s="41">
        <f>F40-300</f>
        <v>48100</v>
      </c>
      <c r="I40" s="42">
        <f>C40*J40/1000</f>
        <v>43.816348</v>
      </c>
      <c r="J40" s="43">
        <f>F40-600</f>
        <v>47800</v>
      </c>
    </row>
    <row r="41" spans="1:10" s="44" customFormat="1" ht="66" customHeight="1">
      <c r="A41" s="45" t="s">
        <v>43</v>
      </c>
      <c r="B41" s="33">
        <v>6</v>
      </c>
      <c r="C41" s="22">
        <v>1.33</v>
      </c>
      <c r="D41" s="37">
        <f>C41*F41/1000</f>
        <v>58.52</v>
      </c>
      <c r="E41" s="38">
        <f>D41*B41</f>
        <v>351.12</v>
      </c>
      <c r="F41" s="39">
        <v>44000</v>
      </c>
      <c r="G41" s="40">
        <f>H41*C41/1000</f>
        <v>58.121</v>
      </c>
      <c r="H41" s="41">
        <f>F41-300</f>
        <v>43700</v>
      </c>
      <c r="I41" s="42">
        <f>C41*J41/1000</f>
        <v>57.722</v>
      </c>
      <c r="J41" s="43">
        <f>F41-600</f>
        <v>43400</v>
      </c>
    </row>
    <row r="42" spans="1:10" s="44" customFormat="1" ht="66" customHeight="1">
      <c r="A42" s="45" t="s">
        <v>44</v>
      </c>
      <c r="B42" s="33">
        <v>6</v>
      </c>
      <c r="C42" s="22">
        <v>1.833</v>
      </c>
      <c r="D42" s="37">
        <f>C42*F42/1000</f>
        <v>73.32</v>
      </c>
      <c r="E42" s="38">
        <f>D42*B42</f>
        <v>439.91999999999996</v>
      </c>
      <c r="F42" s="39">
        <v>40000</v>
      </c>
      <c r="G42" s="40">
        <f>H42*C42/1000</f>
        <v>72.77009999999999</v>
      </c>
      <c r="H42" s="41">
        <f>F42-300</f>
        <v>39700</v>
      </c>
      <c r="I42" s="42">
        <f>C42*J42/1000</f>
        <v>72.22019999999999</v>
      </c>
      <c r="J42" s="43">
        <f>F42-600</f>
        <v>39400</v>
      </c>
    </row>
    <row r="43" spans="1:10" s="44" customFormat="1" ht="66" customHeight="1">
      <c r="A43" s="45" t="s">
        <v>45</v>
      </c>
      <c r="B43" s="33">
        <v>6</v>
      </c>
      <c r="C43" s="22">
        <v>2.333</v>
      </c>
      <c r="D43" s="37">
        <f>C43*F43/1000</f>
        <v>93.32000000000002</v>
      </c>
      <c r="E43" s="38">
        <f>D43*B43</f>
        <v>559.9200000000001</v>
      </c>
      <c r="F43" s="39">
        <v>40000</v>
      </c>
      <c r="G43" s="40">
        <f>H43*C43/1000</f>
        <v>92.62010000000001</v>
      </c>
      <c r="H43" s="41">
        <f>F43-300</f>
        <v>39700</v>
      </c>
      <c r="I43" s="42">
        <f>C43*J43/1000</f>
        <v>91.92020000000001</v>
      </c>
      <c r="J43" s="43">
        <f>F43-600</f>
        <v>39400</v>
      </c>
    </row>
    <row r="44" spans="1:10" s="44" customFormat="1" ht="66" customHeight="1">
      <c r="A44" s="45" t="s">
        <v>46</v>
      </c>
      <c r="B44" s="33">
        <v>6</v>
      </c>
      <c r="C44" s="22">
        <v>2.666</v>
      </c>
      <c r="D44" s="37">
        <f>C44*F44/1000</f>
        <v>119.97</v>
      </c>
      <c r="E44" s="38">
        <f>D44*B44</f>
        <v>719.8199999999999</v>
      </c>
      <c r="F44" s="39">
        <v>45000</v>
      </c>
      <c r="G44" s="40">
        <f>H44*C44/1000</f>
        <v>119.1702</v>
      </c>
      <c r="H44" s="41">
        <f>F44-300</f>
        <v>44700</v>
      </c>
      <c r="I44" s="42">
        <f>C44*J44/1000</f>
        <v>118.37039999999999</v>
      </c>
      <c r="J44" s="43">
        <f>F44-600</f>
        <v>44400</v>
      </c>
    </row>
    <row r="45" spans="1:10" s="44" customFormat="1" ht="21.75" customHeight="1">
      <c r="A45" s="46"/>
      <c r="B45" s="47"/>
      <c r="C45" s="55"/>
      <c r="D45" s="49"/>
      <c r="E45" s="50"/>
      <c r="F45" s="51"/>
      <c r="G45" s="49"/>
      <c r="H45" s="52"/>
      <c r="I45" s="56"/>
      <c r="J45" s="57"/>
    </row>
    <row r="46" spans="1:10" s="44" customFormat="1" ht="66" customHeight="1">
      <c r="A46" s="45" t="s">
        <v>47</v>
      </c>
      <c r="B46" s="30">
        <v>2.06</v>
      </c>
      <c r="C46" s="22">
        <v>114.4</v>
      </c>
      <c r="D46" s="37">
        <f>C46*F46/1000</f>
        <v>5491.2</v>
      </c>
      <c r="E46" s="38">
        <f>D46*B46</f>
        <v>11311.872</v>
      </c>
      <c r="F46" s="39">
        <v>48000</v>
      </c>
      <c r="G46" s="40">
        <f>H46*C46/1000</f>
        <v>5456.88</v>
      </c>
      <c r="H46" s="41">
        <f>F46-300</f>
        <v>47700</v>
      </c>
      <c r="I46" s="42">
        <f>J46*C46/1000</f>
        <v>5422.56</v>
      </c>
      <c r="J46" s="43">
        <f>F46-600</f>
        <v>47400</v>
      </c>
    </row>
    <row r="47" spans="1:10" s="44" customFormat="1" ht="12" customHeight="1">
      <c r="A47"/>
      <c r="B47"/>
      <c r="C47"/>
      <c r="D47"/>
      <c r="E47"/>
      <c r="F47"/>
      <c r="G47"/>
      <c r="H47"/>
      <c r="I47"/>
      <c r="J47"/>
    </row>
    <row r="48" spans="1:10" s="44" customFormat="1" ht="30.75" customHeight="1">
      <c r="A48" s="58" t="s">
        <v>48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s="44" customFormat="1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1" ht="59.2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44.25" customHeight="1">
      <c r="A51" s="60" t="s">
        <v>50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43.5" customHeight="1">
      <c r="A52" s="61" t="s">
        <v>51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47.2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34.5" customHeight="1">
      <c r="A54" s="62" t="s">
        <v>53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s="65" customFormat="1" ht="57.75" customHeight="1">
      <c r="A55" s="63" t="s">
        <v>54</v>
      </c>
      <c r="B55" s="63"/>
      <c r="C55" s="63"/>
      <c r="D55" s="63"/>
      <c r="E55" s="63"/>
      <c r="F55" s="63"/>
      <c r="G55" s="63"/>
      <c r="H55" s="63"/>
      <c r="I55" s="63"/>
      <c r="J55" s="63"/>
      <c r="K55" s="64"/>
    </row>
    <row r="56" spans="1:10" ht="41.25" customHeight="1">
      <c r="A56" s="63" t="s">
        <v>55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42.75" customHeight="1">
      <c r="A57" s="66" t="s">
        <v>56</v>
      </c>
      <c r="B57" s="66"/>
      <c r="C57" s="66"/>
      <c r="D57" s="66"/>
      <c r="E57" s="66"/>
      <c r="F57" s="66"/>
      <c r="G57" s="66"/>
      <c r="H57" s="66"/>
      <c r="I57" s="66"/>
      <c r="J57" s="66"/>
    </row>
  </sheetData>
  <sheetProtection selectLockedCells="1" selectUnlockedCells="1"/>
  <mergeCells count="18">
    <mergeCell ref="A2:J2"/>
    <mergeCell ref="A3:J3"/>
    <mergeCell ref="A4:J4"/>
    <mergeCell ref="A5:A6"/>
    <mergeCell ref="B5:B6"/>
    <mergeCell ref="C5:C6"/>
    <mergeCell ref="D5:F5"/>
    <mergeCell ref="G5:H5"/>
    <mergeCell ref="I5:J5"/>
    <mergeCell ref="A48:J48"/>
    <mergeCell ref="A50:J50"/>
    <mergeCell ref="A51:J51"/>
    <mergeCell ref="A52:J52"/>
    <mergeCell ref="A53:J53"/>
    <mergeCell ref="A54:J54"/>
    <mergeCell ref="A55:J55"/>
    <mergeCell ref="A56:J56"/>
    <mergeCell ref="A57:J57"/>
  </mergeCells>
  <printOptions/>
  <pageMargins left="0.5902777777777778" right="0.5902777777777778" top="0.8277777777777777" bottom="0.8277777777777777" header="0.5902777777777778" footer="0.5902777777777778"/>
  <pageSetup firstPageNumber="1" useFirstPageNumber="1" horizontalDpi="300" verticalDpi="300" orientation="portrait" paperSize="9" scale="36"/>
  <headerFooter alignWithMargins="0">
    <oddHeader>&amp;C&amp;A</oddHeader>
    <oddFooter>&amp;CСтраница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2012-12-05T03:40:45Z</cp:lastPrinted>
  <dcterms:modified xsi:type="dcterms:W3CDTF">2018-05-17T21:32:58Z</dcterms:modified>
  <cp:category/>
  <cp:version/>
  <cp:contentType/>
  <cp:contentStatus/>
  <cp:revision>256</cp:revision>
</cp:coreProperties>
</file>